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388" tabRatio="920" activeTab="0"/>
  </bookViews>
  <sheets>
    <sheet name="目录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表" sheetId="6" r:id="rId6"/>
    <sheet name="一般公共预算基本支出表" sheetId="7" r:id="rId7"/>
    <sheet name="政府性基金预算表" sheetId="8" r:id="rId8"/>
    <sheet name="财政拨款三公" sheetId="9" r:id="rId9"/>
    <sheet name="财政专项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<sst xmlns="http://schemas.openxmlformats.org/spreadsheetml/2006/main" count="227" uniqueCount="136">
  <si>
    <t>部门预算公开表格式样（参考）目录</t>
  </si>
  <si>
    <t>公开表1</t>
  </si>
  <si>
    <t>单位：万元</t>
  </si>
  <si>
    <t>收入</t>
  </si>
  <si>
    <t>支出</t>
  </si>
  <si>
    <t>项目</t>
  </si>
  <si>
    <t>预算数</t>
  </si>
  <si>
    <t>财政拨款收入</t>
  </si>
  <si>
    <t>其中：一般公共预算拨款</t>
  </si>
  <si>
    <t xml:space="preserve">      政府性基金预算拨款</t>
  </si>
  <si>
    <t>事业收入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</si>
  <si>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</si>
  <si>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</si>
  <si>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</si>
  <si>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</si>
  <si>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</si>
  <si>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</si>
  <si>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</si>
  <si>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</si>
  <si>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用事业基金弥补收支差</t>
  </si>
  <si>
    <t>收入总计</t>
  </si>
  <si>
    <t>支出总计</t>
  </si>
  <si>
    <t>公开表2</t>
  </si>
  <si>
    <t>科目编码</t>
  </si>
  <si>
    <t>科目名称</t>
  </si>
  <si>
    <t>动用事业基金</t>
  </si>
  <si>
    <t>小计</t>
  </si>
  <si>
    <t>一般公共预算拨款</t>
  </si>
  <si>
    <t>政府性基金预算拨款</t>
  </si>
  <si>
    <t>（各部门按适用的功能分类科目列示到“类”、“款”、“项”）</t>
  </si>
  <si>
    <t>公开表3</t>
  </si>
  <si>
    <t>功能分类科目</t>
  </si>
  <si>
    <t>总计</t>
  </si>
  <si>
    <t>其中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</si>
  <si>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</si>
  <si>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</si>
  <si>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</si>
  <si>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</si>
  <si>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</si>
  <si>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</si>
  <si>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公开表4</t>
  </si>
  <si>
    <t>预算数
合计</t>
  </si>
  <si>
    <t>一般公共
预算</t>
  </si>
  <si>
    <t>政府性
基金预算</t>
  </si>
  <si>
    <t>公开表5</t>
  </si>
  <si>
    <t>公开表6</t>
  </si>
  <si>
    <t>经济分类科目</t>
  </si>
  <si>
    <t>人员经费</t>
  </si>
  <si>
    <t>日常公用经费</t>
  </si>
  <si>
    <t>公开表7</t>
  </si>
  <si>
    <t>备注：根据2020年部门预算表表十二整理（公开时删除备注）</t>
  </si>
  <si>
    <t>公开表8</t>
  </si>
  <si>
    <t>2019年执行数</t>
  </si>
  <si>
    <t>2020年预算数</t>
  </si>
  <si>
    <t>一般公共预算
拨款预算数</t>
  </si>
  <si>
    <t>政府性基金预算
拨款预算数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</si>
  <si>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</si>
  <si>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</si>
  <si>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</si>
  <si>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</si>
  <si>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</si>
  <si>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备注：根据2020年部门预算表表十四中“财政拨款收入”、“政府性基金”整理预算数（公开时删除备注）</t>
  </si>
  <si>
    <t>公开表9</t>
  </si>
  <si>
    <t>注：包括部门分配管理的本级专项和对下转移支付项目</t>
  </si>
  <si>
    <t>一、州中心医院部门2020年收支预算总表</t>
  </si>
  <si>
    <t>二、州中心医院部门2020年收入预算总表</t>
  </si>
  <si>
    <t>三、州中心医院部门2020年支出预算总表</t>
  </si>
  <si>
    <t>四、州中心医院部门2020年财政拨款收支预算总表</t>
  </si>
  <si>
    <t>五、州中心医院部门2020年一般公共预算支出表</t>
  </si>
  <si>
    <t>六、州中心医院部门2020年一般公共预算基本支出表</t>
  </si>
  <si>
    <t>七、州中心医院部门2020年政府性基金预算支出表</t>
  </si>
  <si>
    <t>八、州中心医院部门2020年财政拨款“三公”经费支出表</t>
  </si>
  <si>
    <t>九、州中心医院部门2020年财政专项支出预算表</t>
  </si>
  <si>
    <t>十、州中心医院部门2020年专项转移支付表</t>
  </si>
  <si>
    <t>州中心医院部门2020年收支预算总表</t>
  </si>
  <si>
    <t>州中心医院部门2020年收入预算总表</t>
  </si>
  <si>
    <t>州中心医院部门2020年支出预算总表</t>
  </si>
  <si>
    <t>州中心医院部门2020年财政拨款收支预算总表</t>
  </si>
  <si>
    <t>州中心医院部门2020年一般公共预算支出表</t>
  </si>
  <si>
    <t>州中心医院部门2020年一般公共预算基本支出表</t>
  </si>
  <si>
    <t>州中心医院部门2020年政府性基金预算支出表</t>
  </si>
  <si>
    <t>州中心医院部门2020年财政拨款“三公”经费支出表</t>
  </si>
  <si>
    <t>州中心医院部门2020年财政专项支出预算表</t>
  </si>
  <si>
    <t>二、教育支出</t>
  </si>
  <si>
    <t>三、社会保障和就业</t>
  </si>
  <si>
    <t>五、住房保障</t>
  </si>
  <si>
    <t>六、其他支出</t>
  </si>
  <si>
    <t>一、一般公共服务</t>
  </si>
  <si>
    <t>四、卫生健康</t>
  </si>
  <si>
    <t xml:space="preserve">  社会保障和就业</t>
  </si>
  <si>
    <t xml:space="preserve">      机关事业单位基本养老保险缴费支出</t>
  </si>
  <si>
    <t xml:space="preserve">    公立医院</t>
  </si>
  <si>
    <t xml:space="preserve">      综合医院</t>
  </si>
  <si>
    <t xml:space="preserve">    行政事业单位医疗</t>
  </si>
  <si>
    <t xml:space="preserve">      事业单位医疗</t>
  </si>
  <si>
    <t xml:space="preserve">  住房保障支出</t>
  </si>
  <si>
    <t xml:space="preserve">    住房改革支出</t>
  </si>
  <si>
    <t xml:space="preserve">      住房公积金</t>
  </si>
  <si>
    <t xml:space="preserve">    行政事业单位离退休</t>
  </si>
  <si>
    <t xml:space="preserve">  卫生健康支出</t>
  </si>
  <si>
    <t xml:space="preserve">  卫生健康支出</t>
  </si>
  <si>
    <t>（一）社会保障就业</t>
  </si>
  <si>
    <t>（三）住房保障支出</t>
  </si>
  <si>
    <t>（四）其他支出</t>
  </si>
  <si>
    <t>301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</si>
  <si>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</si>
  <si>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</si>
  <si>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</si>
  <si>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</si>
  <si>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</si>
  <si>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</si>
  <si>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</si>
  <si>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其他工资福利支出</t>
  </si>
  <si>
    <t>302</t>
  </si>
  <si>
    <t>商品和服务支出</t>
  </si>
  <si>
    <t xml:space="preserve">  工会经费</t>
  </si>
  <si>
    <t xml:space="preserve">  福利费</t>
  </si>
  <si>
    <t xml:space="preserve">  其他商品和服务支出</t>
  </si>
  <si>
    <t>303</t>
  </si>
  <si>
    <t>对个人和家庭的补助</t>
  </si>
  <si>
    <t xml:space="preserve">  离休费</t>
  </si>
  <si>
    <t xml:space="preserve">  其他对个人和家庭的补助支出</t>
  </si>
  <si>
    <t>208</t>
  </si>
  <si>
    <t>210</t>
  </si>
  <si>
    <t>221</t>
  </si>
  <si>
    <t>2080506</t>
  </si>
  <si>
    <t>（二）卫生健康支出</t>
  </si>
  <si>
    <t xml:space="preserve">      机关事业单位职业年金缴费支出</t>
  </si>
  <si>
    <t xml:space="preserve">      机关事业单位职业年金缴费支出</t>
  </si>
  <si>
    <r>
      <t>3030</t>
    </r>
    <r>
      <rPr>
        <sz val="11"/>
        <rFont val="宋体"/>
        <family val="0"/>
      </rPr>
      <t>5</t>
    </r>
  </si>
  <si>
    <r>
      <t xml:space="preserve"> </t>
    </r>
    <r>
      <rPr>
        <sz val="11"/>
        <rFont val="宋体"/>
        <family val="0"/>
      </rPr>
      <t xml:space="preserve"> 生活补助</t>
    </r>
  </si>
  <si>
    <t>120经费</t>
  </si>
  <si>
    <t>恩施州中心医院新区妇儿医院医疗设备购置</t>
  </si>
  <si>
    <t xml:space="preserve">      行政事业单位养老支出</t>
  </si>
  <si>
    <t>2080506</t>
  </si>
  <si>
    <t xml:space="preserve">      机关事业单位职业年金缴费支出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</si>
</sst>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4"/>
      <name val="楷体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7"/>
  <sheetViews>
    <sheetView tabSelected="1" zoomScalePageLayoutView="0" workbookViewId="0" topLeftCell="A1">
      <selection activeCell="B12" sqref="B12"/>
    </sheetView>
  </sheetViews>
  <sheetFormatPr defaultColWidth="9.00390625" defaultRowHeight="15"/>
  <cols>
    <col min="1" max="1" width="13.8515625" style="10" customWidth="1"/>
    <col min="2" max="2" width="61.00390625" style="10" customWidth="1"/>
    <col min="3" max="16384" width="9.00390625" style="10" customWidth="1"/>
  </cols>
  <sheetData>
    <row r="1" ht="48" customHeight="1">
      <c r="B1" s="11" t="s">
        <v>0</v>
      </c>
    </row>
    <row r="2" ht="36" customHeight="1">
      <c r="B2" s="12" t="s">
        <v>64</v>
      </c>
    </row>
    <row r="3" ht="36" customHeight="1">
      <c r="B3" s="12" t="s">
        <v>65</v>
      </c>
    </row>
    <row r="4" ht="36" customHeight="1">
      <c r="B4" s="12" t="s">
        <v>66</v>
      </c>
    </row>
    <row r="5" ht="36" customHeight="1">
      <c r="B5" s="12" t="s">
        <v>67</v>
      </c>
    </row>
    <row r="6" ht="36" customHeight="1">
      <c r="B6" s="12" t="s">
        <v>68</v>
      </c>
    </row>
    <row r="7" ht="36" customHeight="1">
      <c r="B7" s="12" t="s">
        <v>69</v>
      </c>
    </row>
    <row r="8" ht="36" customHeight="1">
      <c r="B8" s="12" t="s">
        <v>70</v>
      </c>
    </row>
    <row r="9" ht="36" customHeight="1">
      <c r="B9" s="12" t="s">
        <v>71</v>
      </c>
    </row>
    <row r="10" ht="36" customHeight="1">
      <c r="B10" s="12" t="s">
        <v>72</v>
      </c>
    </row>
    <row r="11" ht="36" customHeight="1">
      <c r="B11" s="12" t="s">
        <v>73</v>
      </c>
    </row>
    <row r="12" ht="47.25" customHeight="1">
      <c r="B12" s="12"/>
    </row>
    <row r="13" ht="47.25" customHeight="1">
      <c r="B13" s="12"/>
    </row>
    <row r="14" ht="47.25" customHeight="1">
      <c r="B14" s="12"/>
    </row>
    <row r="15" ht="17.25">
      <c r="B15" s="12"/>
    </row>
    <row r="16" ht="17.25">
      <c r="B16" s="12"/>
    </row>
    <row r="17" ht="17.25">
      <c r="B17" s="1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1" width="51.7109375" style="0" customWidth="1"/>
    <col min="2" max="2" width="27.28125" style="0" customWidth="1"/>
  </cols>
  <sheetData>
    <row r="1" spans="1:2" ht="25.5">
      <c r="A1" s="35" t="s">
        <v>82</v>
      </c>
      <c r="B1" s="35"/>
    </row>
    <row r="2" spans="1:2" ht="21.75" customHeight="1">
      <c r="A2" t="s">
        <v>62</v>
      </c>
      <c r="B2" s="1" t="s">
        <v>2</v>
      </c>
    </row>
    <row r="3" spans="1:2" ht="27" customHeight="1">
      <c r="A3" s="2" t="s">
        <v>5</v>
      </c>
      <c r="B3" s="2" t="s">
        <v>6</v>
      </c>
    </row>
    <row r="4" spans="1:2" ht="27" customHeight="1">
      <c r="A4" s="3" t="s">
        <v>39</v>
      </c>
      <c r="B4" s="33">
        <v>400</v>
      </c>
    </row>
    <row r="5" spans="1:2" ht="27" customHeight="1">
      <c r="A5" s="9" t="s">
        <v>131</v>
      </c>
      <c r="B5" s="33">
        <v>100</v>
      </c>
    </row>
    <row r="6" spans="1:2" ht="27" customHeight="1">
      <c r="A6" s="9" t="s">
        <v>132</v>
      </c>
      <c r="B6" s="33">
        <v>300</v>
      </c>
    </row>
    <row r="7" spans="1:2" ht="27" customHeight="1">
      <c r="A7" s="3"/>
      <c r="B7" s="33"/>
    </row>
    <row r="8" spans="1:2" ht="27" customHeight="1">
      <c r="A8" s="3"/>
      <c r="B8" s="33"/>
    </row>
    <row r="9" spans="1:2" ht="27" customHeight="1">
      <c r="A9" s="3"/>
      <c r="B9" s="33"/>
    </row>
    <row r="11" ht="18.75" customHeight="1">
      <c r="A11" t="s">
        <v>63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zoomScalePageLayoutView="0" workbookViewId="0" topLeftCell="A7">
      <selection activeCell="C12" sqref="C12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ht="33.75" customHeight="1">
      <c r="A1" s="35" t="s">
        <v>74</v>
      </c>
      <c r="B1" s="35"/>
      <c r="C1" s="35"/>
      <c r="D1" s="35"/>
    </row>
    <row r="2" spans="1:4" ht="21" customHeight="1">
      <c r="A2" t="s">
        <v>1</v>
      </c>
      <c r="D2" s="1" t="s">
        <v>2</v>
      </c>
    </row>
    <row r="3" spans="1:4" ht="24" customHeight="1">
      <c r="A3" s="36" t="s">
        <v>3</v>
      </c>
      <c r="B3" s="37"/>
      <c r="C3" s="36" t="s">
        <v>4</v>
      </c>
      <c r="D3" s="37"/>
    </row>
    <row r="4" spans="1:4" ht="24" customHeight="1">
      <c r="A4" s="2" t="s">
        <v>5</v>
      </c>
      <c r="B4" s="2" t="s">
        <v>6</v>
      </c>
      <c r="C4" s="2" t="s">
        <v>5</v>
      </c>
      <c r="D4" s="2" t="s">
        <v>6</v>
      </c>
    </row>
    <row r="5" spans="1:4" ht="24" customHeight="1">
      <c r="A5" s="3" t="s">
        <v>7</v>
      </c>
      <c r="B5" s="3"/>
      <c r="C5" s="3" t="s">
        <v>87</v>
      </c>
      <c r="D5" s="3"/>
    </row>
    <row r="6" spans="1:4" ht="24" customHeight="1">
      <c r="A6" s="3" t="s">
        <v>8</v>
      </c>
      <c r="B6" s="15">
        <v>3058.28</v>
      </c>
      <c r="C6" s="3" t="s">
        <v>83</v>
      </c>
      <c r="D6" s="3"/>
    </row>
    <row r="7" spans="1:4" ht="24" customHeight="1">
      <c r="A7" s="3" t="s">
        <v>9</v>
      </c>
      <c r="B7" s="3"/>
      <c r="C7" s="3" t="s">
        <v>84</v>
      </c>
      <c r="D7" s="15">
        <v>399.98</v>
      </c>
    </row>
    <row r="8" spans="1:4" ht="24" customHeight="1">
      <c r="A8" s="3" t="s">
        <v>10</v>
      </c>
      <c r="B8" s="3"/>
      <c r="C8" s="9" t="s">
        <v>88</v>
      </c>
      <c r="D8" s="15">
        <v>2409.21</v>
      </c>
    </row>
    <row r="9" spans="1:4" ht="24" customHeight="1">
      <c r="A9" s="3" t="s">
        <v>11</v>
      </c>
      <c r="B9" s="3"/>
      <c r="C9" s="3" t="s">
        <v>85</v>
      </c>
      <c r="D9" s="15">
        <v>249.09</v>
      </c>
    </row>
    <row r="10" spans="1:4" ht="24" customHeight="1">
      <c r="A10" s="3" t="s">
        <v>12</v>
      </c>
      <c r="B10" s="3"/>
      <c r="C10" s="3" t="s">
        <v>86</v>
      </c>
      <c r="D10" s="3"/>
    </row>
    <row r="11" spans="1:4" ht="24" customHeight="1">
      <c r="A11" s="3" t="s">
        <v>13</v>
      </c>
      <c r="B11" s="3"/>
      <c r="C11" s="3"/>
      <c r="D11" s="3"/>
    </row>
    <row r="12" spans="1:4" ht="24" customHeight="1">
      <c r="A12" s="3" t="s">
        <v>14</v>
      </c>
      <c r="B12" s="3"/>
      <c r="C12" s="3"/>
      <c r="D12" s="3"/>
    </row>
    <row r="13" spans="1:4" ht="24" customHeight="1">
      <c r="A13" s="3"/>
      <c r="B13" s="3"/>
      <c r="C13" s="3"/>
      <c r="D13" s="3"/>
    </row>
    <row r="14" spans="1:4" ht="24" customHeight="1">
      <c r="A14" s="3" t="s">
        <v>15</v>
      </c>
      <c r="B14" s="15">
        <v>3058.28</v>
      </c>
      <c r="C14" s="3" t="s">
        <v>16</v>
      </c>
      <c r="D14" s="16">
        <f>SUM(D5:D10)</f>
        <v>3058.28</v>
      </c>
    </row>
    <row r="15" spans="1:4" ht="24" customHeight="1">
      <c r="A15" s="3" t="s">
        <v>17</v>
      </c>
      <c r="B15" s="3"/>
      <c r="C15" s="3" t="s">
        <v>18</v>
      </c>
      <c r="D15" s="3"/>
    </row>
    <row r="16" spans="1:4" ht="24" customHeight="1">
      <c r="A16" s="3" t="s">
        <v>19</v>
      </c>
      <c r="B16" s="3"/>
      <c r="C16" s="3"/>
      <c r="D16" s="3"/>
    </row>
    <row r="17" spans="1:4" ht="24" customHeight="1">
      <c r="A17" s="3"/>
      <c r="B17" s="3"/>
      <c r="C17" s="3"/>
      <c r="D17" s="3"/>
    </row>
    <row r="18" spans="1:4" ht="24" customHeight="1">
      <c r="A18" s="3" t="s">
        <v>20</v>
      </c>
      <c r="B18" s="28">
        <v>3058.28</v>
      </c>
      <c r="C18" s="3" t="s">
        <v>21</v>
      </c>
      <c r="D18" s="16">
        <f>D14</f>
        <v>3058.28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2" sqref="E12:E13"/>
    </sheetView>
  </sheetViews>
  <sheetFormatPr defaultColWidth="9.00390625" defaultRowHeight="15"/>
  <cols>
    <col min="1" max="1" width="10.421875" style="0" customWidth="1"/>
    <col min="2" max="2" width="39.140625" style="0" customWidth="1"/>
    <col min="3" max="5" width="15.140625" style="21" customWidth="1"/>
    <col min="6" max="6" width="10.28125" style="0" customWidth="1"/>
    <col min="7" max="13" width="8.7109375" style="0" customWidth="1"/>
  </cols>
  <sheetData>
    <row r="1" spans="1:13" ht="33.7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>
      <c r="A2" t="s">
        <v>22</v>
      </c>
      <c r="M2" s="1" t="s">
        <v>2</v>
      </c>
    </row>
    <row r="3" spans="1:13" ht="21.75" customHeight="1">
      <c r="A3" s="39" t="s">
        <v>23</v>
      </c>
      <c r="B3" s="39" t="s">
        <v>24</v>
      </c>
      <c r="C3" s="41" t="s">
        <v>20</v>
      </c>
      <c r="D3" s="38" t="s">
        <v>7</v>
      </c>
      <c r="E3" s="38"/>
      <c r="F3" s="38"/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17</v>
      </c>
      <c r="M3" s="38" t="s">
        <v>25</v>
      </c>
    </row>
    <row r="4" spans="1:13" ht="40.5" customHeight="1">
      <c r="A4" s="40"/>
      <c r="B4" s="40"/>
      <c r="C4" s="41"/>
      <c r="D4" s="20" t="s">
        <v>26</v>
      </c>
      <c r="E4" s="20" t="s">
        <v>27</v>
      </c>
      <c r="F4" s="13" t="s">
        <v>28</v>
      </c>
      <c r="G4" s="38"/>
      <c r="H4" s="38"/>
      <c r="I4" s="38"/>
      <c r="J4" s="38"/>
      <c r="K4" s="38"/>
      <c r="L4" s="38"/>
      <c r="M4" s="38"/>
    </row>
    <row r="5" spans="1:13" ht="24" customHeight="1">
      <c r="A5" s="17"/>
      <c r="B5" s="18" t="s">
        <v>39</v>
      </c>
      <c r="C5" s="22">
        <f>D5</f>
        <v>3058.28</v>
      </c>
      <c r="D5" s="22">
        <f>E5</f>
        <v>3058.28</v>
      </c>
      <c r="E5" s="22">
        <f>E6+E10+E15</f>
        <v>3058.28</v>
      </c>
      <c r="F5" s="3"/>
      <c r="G5" s="3"/>
      <c r="H5" s="3"/>
      <c r="I5" s="3"/>
      <c r="J5" s="3"/>
      <c r="K5" s="3"/>
      <c r="L5" s="3"/>
      <c r="M5" s="3"/>
    </row>
    <row r="6" spans="1:13" ht="24" customHeight="1">
      <c r="A6" s="19">
        <v>208</v>
      </c>
      <c r="B6" s="17" t="s">
        <v>89</v>
      </c>
      <c r="C6" s="22">
        <f aca="true" t="shared" si="0" ref="C6:C17">D6</f>
        <v>399.98</v>
      </c>
      <c r="D6" s="22">
        <f>E6</f>
        <v>399.98</v>
      </c>
      <c r="E6" s="22">
        <f>E7</f>
        <v>399.98</v>
      </c>
      <c r="F6" s="9"/>
      <c r="G6" s="9"/>
      <c r="H6" s="9"/>
      <c r="I6" s="9"/>
      <c r="J6" s="9"/>
      <c r="K6" s="9"/>
      <c r="L6" s="9"/>
      <c r="M6" s="9"/>
    </row>
    <row r="7" spans="1:13" ht="24" customHeight="1">
      <c r="A7" s="19">
        <v>20805</v>
      </c>
      <c r="B7" s="17" t="s">
        <v>133</v>
      </c>
      <c r="C7" s="22">
        <f>C8+C9</f>
        <v>399.98</v>
      </c>
      <c r="D7" s="22">
        <f>D8+D9</f>
        <v>399.98</v>
      </c>
      <c r="E7" s="22">
        <f>E8+E9</f>
        <v>399.98</v>
      </c>
      <c r="F7" s="9"/>
      <c r="G7" s="9"/>
      <c r="H7" s="9"/>
      <c r="I7" s="9"/>
      <c r="J7" s="9"/>
      <c r="K7" s="9"/>
      <c r="L7" s="9"/>
      <c r="M7" s="9"/>
    </row>
    <row r="8" spans="1:13" ht="31.5" customHeight="1">
      <c r="A8" s="19">
        <v>2080505</v>
      </c>
      <c r="B8" s="17" t="s">
        <v>90</v>
      </c>
      <c r="C8" s="22">
        <f t="shared" si="0"/>
        <v>266.65</v>
      </c>
      <c r="D8" s="22">
        <v>266.65</v>
      </c>
      <c r="E8" s="22">
        <v>266.65</v>
      </c>
      <c r="F8" s="9"/>
      <c r="G8" s="9"/>
      <c r="H8" s="9"/>
      <c r="I8" s="9"/>
      <c r="J8" s="9"/>
      <c r="K8" s="9"/>
      <c r="L8" s="9"/>
      <c r="M8" s="9"/>
    </row>
    <row r="9" spans="1:13" ht="31.5" customHeight="1">
      <c r="A9" s="19" t="s">
        <v>134</v>
      </c>
      <c r="B9" s="17" t="s">
        <v>135</v>
      </c>
      <c r="C9" s="22">
        <f t="shared" si="0"/>
        <v>133.33</v>
      </c>
      <c r="D9" s="22">
        <v>133.33</v>
      </c>
      <c r="E9" s="22">
        <v>133.33</v>
      </c>
      <c r="F9" s="9"/>
      <c r="G9" s="9"/>
      <c r="H9" s="9"/>
      <c r="I9" s="9"/>
      <c r="J9" s="9"/>
      <c r="K9" s="9"/>
      <c r="L9" s="9"/>
      <c r="M9" s="9"/>
    </row>
    <row r="10" spans="1:13" ht="24" customHeight="1">
      <c r="A10" s="19">
        <v>210</v>
      </c>
      <c r="B10" s="24" t="s">
        <v>100</v>
      </c>
      <c r="C10" s="22">
        <f>D10</f>
        <v>2409.21</v>
      </c>
      <c r="D10" s="22">
        <v>2409.21</v>
      </c>
      <c r="E10" s="22">
        <v>2409.21</v>
      </c>
      <c r="F10" s="9"/>
      <c r="G10" s="9"/>
      <c r="H10" s="9"/>
      <c r="I10" s="9"/>
      <c r="J10" s="9"/>
      <c r="K10" s="9"/>
      <c r="L10" s="9"/>
      <c r="M10" s="9"/>
    </row>
    <row r="11" spans="1:13" ht="24" customHeight="1">
      <c r="A11" s="19">
        <v>21002</v>
      </c>
      <c r="B11" s="17" t="s">
        <v>91</v>
      </c>
      <c r="C11" s="22">
        <f>D11</f>
        <v>2151.22</v>
      </c>
      <c r="D11" s="22">
        <v>2151.22</v>
      </c>
      <c r="E11" s="22">
        <v>2151.22</v>
      </c>
      <c r="F11" s="9"/>
      <c r="G11" s="9"/>
      <c r="H11" s="9"/>
      <c r="I11" s="9"/>
      <c r="J11" s="9"/>
      <c r="K11" s="9"/>
      <c r="L11" s="9"/>
      <c r="M11" s="9"/>
    </row>
    <row r="12" spans="1:13" ht="24" customHeight="1">
      <c r="A12" s="19">
        <v>2100201</v>
      </c>
      <c r="B12" s="17" t="s">
        <v>92</v>
      </c>
      <c r="C12" s="22">
        <f>D12</f>
        <v>2151.22</v>
      </c>
      <c r="D12" s="22">
        <v>2151.22</v>
      </c>
      <c r="E12" s="22">
        <v>2151.22</v>
      </c>
      <c r="F12" s="9"/>
      <c r="G12" s="9"/>
      <c r="H12" s="9"/>
      <c r="I12" s="9"/>
      <c r="J12" s="9"/>
      <c r="K12" s="9"/>
      <c r="L12" s="9"/>
      <c r="M12" s="9"/>
    </row>
    <row r="13" spans="1:13" ht="24" customHeight="1">
      <c r="A13" s="19">
        <v>21011</v>
      </c>
      <c r="B13" s="17" t="s">
        <v>93</v>
      </c>
      <c r="C13" s="22">
        <f t="shared" si="0"/>
        <v>257.99</v>
      </c>
      <c r="D13" s="22">
        <v>257.99</v>
      </c>
      <c r="E13" s="22">
        <v>257.99</v>
      </c>
      <c r="F13" s="9"/>
      <c r="G13" s="9"/>
      <c r="H13" s="9"/>
      <c r="I13" s="9"/>
      <c r="J13" s="9"/>
      <c r="K13" s="9"/>
      <c r="L13" s="9"/>
      <c r="M13" s="9"/>
    </row>
    <row r="14" spans="1:13" ht="24" customHeight="1">
      <c r="A14" s="19">
        <v>2101102</v>
      </c>
      <c r="B14" s="17" t="s">
        <v>94</v>
      </c>
      <c r="C14" s="22">
        <f t="shared" si="0"/>
        <v>257.99</v>
      </c>
      <c r="D14" s="22">
        <v>257.99</v>
      </c>
      <c r="E14" s="22">
        <v>257.99</v>
      </c>
      <c r="F14" s="9"/>
      <c r="G14" s="9"/>
      <c r="H14" s="9"/>
      <c r="I14" s="9"/>
      <c r="J14" s="9"/>
      <c r="K14" s="9"/>
      <c r="L14" s="9"/>
      <c r="M14" s="9"/>
    </row>
    <row r="15" spans="1:13" ht="24" customHeight="1">
      <c r="A15" s="19">
        <v>221</v>
      </c>
      <c r="B15" s="17" t="s">
        <v>95</v>
      </c>
      <c r="C15" s="22">
        <f t="shared" si="0"/>
        <v>249.09</v>
      </c>
      <c r="D15" s="22">
        <f>E15</f>
        <v>249.09</v>
      </c>
      <c r="E15" s="22">
        <f>E16</f>
        <v>249.09</v>
      </c>
      <c r="F15" s="9"/>
      <c r="G15" s="9"/>
      <c r="H15" s="9"/>
      <c r="I15" s="9"/>
      <c r="J15" s="9"/>
      <c r="K15" s="9"/>
      <c r="L15" s="9"/>
      <c r="M15" s="9"/>
    </row>
    <row r="16" spans="1:13" ht="24" customHeight="1">
      <c r="A16" s="19">
        <v>22102</v>
      </c>
      <c r="B16" s="17" t="s">
        <v>96</v>
      </c>
      <c r="C16" s="22">
        <f t="shared" si="0"/>
        <v>249.09</v>
      </c>
      <c r="D16" s="22">
        <f>E16</f>
        <v>249.09</v>
      </c>
      <c r="E16" s="22">
        <f>E17</f>
        <v>249.09</v>
      </c>
      <c r="F16" s="9"/>
      <c r="G16" s="9"/>
      <c r="H16" s="9"/>
      <c r="I16" s="9"/>
      <c r="J16" s="9"/>
      <c r="K16" s="9"/>
      <c r="L16" s="9"/>
      <c r="M16" s="9"/>
    </row>
    <row r="17" spans="1:13" ht="24" customHeight="1">
      <c r="A17" s="19">
        <v>2210201</v>
      </c>
      <c r="B17" s="17" t="s">
        <v>97</v>
      </c>
      <c r="C17" s="22">
        <f t="shared" si="0"/>
        <v>249.09</v>
      </c>
      <c r="D17" s="22">
        <f>E17</f>
        <v>249.09</v>
      </c>
      <c r="E17" s="22">
        <v>249.09</v>
      </c>
      <c r="F17" s="9"/>
      <c r="G17" s="9"/>
      <c r="H17" s="9"/>
      <c r="I17" s="9"/>
      <c r="J17" s="9"/>
      <c r="K17" s="9"/>
      <c r="L17" s="9"/>
      <c r="M17" s="9"/>
    </row>
  </sheetData>
  <sheetProtection/>
  <mergeCells count="12">
    <mergeCell ref="L3:L4"/>
    <mergeCell ref="M3:M4"/>
    <mergeCell ref="A1:M1"/>
    <mergeCell ref="D3:F3"/>
    <mergeCell ref="A3:A4"/>
    <mergeCell ref="B3:B4"/>
    <mergeCell ref="C3:C4"/>
    <mergeCell ref="G3:G4"/>
    <mergeCell ref="H3:H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4">
      <selection activeCell="B11" sqref="B11"/>
    </sheetView>
  </sheetViews>
  <sheetFormatPr defaultColWidth="9.00390625" defaultRowHeight="15"/>
  <cols>
    <col min="1" max="1" width="9.7109375" style="0" customWidth="1"/>
    <col min="2" max="2" width="41.421875" style="0" customWidth="1"/>
    <col min="3" max="5" width="14.421875" style="25" customWidth="1"/>
    <col min="6" max="9" width="14.421875" style="0" customWidth="1"/>
  </cols>
  <sheetData>
    <row r="1" spans="1:8" ht="25.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21.75" customHeight="1">
      <c r="A2" t="s">
        <v>30</v>
      </c>
      <c r="H2" s="1" t="s">
        <v>2</v>
      </c>
    </row>
    <row r="3" spans="1:8" ht="24.75" customHeight="1">
      <c r="A3" s="36" t="s">
        <v>31</v>
      </c>
      <c r="B3" s="37"/>
      <c r="C3" s="43" t="s">
        <v>32</v>
      </c>
      <c r="D3" s="36" t="s">
        <v>33</v>
      </c>
      <c r="E3" s="42"/>
      <c r="F3" s="42"/>
      <c r="G3" s="42"/>
      <c r="H3" s="37"/>
    </row>
    <row r="4" spans="1:8" ht="36" customHeight="1">
      <c r="A4" s="2" t="s">
        <v>23</v>
      </c>
      <c r="B4" s="2" t="s">
        <v>24</v>
      </c>
      <c r="C4" s="44"/>
      <c r="D4" s="26" t="s">
        <v>34</v>
      </c>
      <c r="E4" s="26" t="s">
        <v>35</v>
      </c>
      <c r="F4" s="4" t="s">
        <v>36</v>
      </c>
      <c r="G4" s="4" t="s">
        <v>37</v>
      </c>
      <c r="H4" s="4" t="s">
        <v>38</v>
      </c>
    </row>
    <row r="5" spans="1:8" ht="40.5" customHeight="1">
      <c r="A5" s="3"/>
      <c r="B5" s="14" t="s">
        <v>39</v>
      </c>
      <c r="C5" s="27">
        <f>D5+E5</f>
        <v>3058.28</v>
      </c>
      <c r="D5" s="27">
        <f>D6+D10+D15</f>
        <v>2658.28</v>
      </c>
      <c r="E5" s="27">
        <f>E6+E10+E15</f>
        <v>400</v>
      </c>
      <c r="F5" s="3"/>
      <c r="G5" s="3"/>
      <c r="H5" s="3"/>
    </row>
    <row r="6" spans="1:8" ht="40.5" customHeight="1">
      <c r="A6" s="24" t="s">
        <v>122</v>
      </c>
      <c r="B6" s="7" t="s">
        <v>89</v>
      </c>
      <c r="C6" s="27">
        <f aca="true" t="shared" si="0" ref="C6:C17">D6+E6</f>
        <v>399.98</v>
      </c>
      <c r="D6" s="27">
        <v>399.98</v>
      </c>
      <c r="E6" s="27"/>
      <c r="F6" s="3"/>
      <c r="G6" s="3"/>
      <c r="H6" s="3"/>
    </row>
    <row r="7" spans="1:8" ht="27.75" customHeight="1">
      <c r="A7" s="24">
        <v>20805</v>
      </c>
      <c r="B7" s="3" t="s">
        <v>98</v>
      </c>
      <c r="C7" s="27">
        <f t="shared" si="0"/>
        <v>399.98</v>
      </c>
      <c r="D7" s="27">
        <v>399.98</v>
      </c>
      <c r="E7" s="27"/>
      <c r="F7" s="3"/>
      <c r="G7" s="3"/>
      <c r="H7" s="3"/>
    </row>
    <row r="8" spans="1:8" ht="27.75" customHeight="1">
      <c r="A8" s="24">
        <v>2080505</v>
      </c>
      <c r="B8" s="3" t="s">
        <v>90</v>
      </c>
      <c r="C8" s="27">
        <f t="shared" si="0"/>
        <v>266.65</v>
      </c>
      <c r="D8" s="27">
        <v>266.65</v>
      </c>
      <c r="E8" s="27"/>
      <c r="F8" s="3"/>
      <c r="G8" s="3"/>
      <c r="H8" s="3"/>
    </row>
    <row r="9" spans="1:8" ht="27.75" customHeight="1">
      <c r="A9" s="24" t="s">
        <v>125</v>
      </c>
      <c r="B9" s="9" t="s">
        <v>127</v>
      </c>
      <c r="C9" s="27">
        <f t="shared" si="0"/>
        <v>133.33</v>
      </c>
      <c r="D9" s="27">
        <v>133.33</v>
      </c>
      <c r="E9" s="27"/>
      <c r="F9" s="9"/>
      <c r="G9" s="9"/>
      <c r="H9" s="9"/>
    </row>
    <row r="10" spans="1:8" ht="27.75" customHeight="1">
      <c r="A10" s="24" t="s">
        <v>123</v>
      </c>
      <c r="B10" s="23" t="s">
        <v>99</v>
      </c>
      <c r="C10" s="27">
        <f t="shared" si="0"/>
        <v>2409.21</v>
      </c>
      <c r="D10" s="27">
        <v>2009.21</v>
      </c>
      <c r="E10" s="27">
        <v>400</v>
      </c>
      <c r="F10" s="9"/>
      <c r="G10" s="9"/>
      <c r="H10" s="9"/>
    </row>
    <row r="11" spans="1:8" ht="27.75" customHeight="1">
      <c r="A11" s="24">
        <v>21002</v>
      </c>
      <c r="B11" s="9" t="s">
        <v>91</v>
      </c>
      <c r="C11" s="27">
        <f t="shared" si="0"/>
        <v>2151.2200000000003</v>
      </c>
      <c r="D11" s="27">
        <v>1751.22</v>
      </c>
      <c r="E11" s="27">
        <v>400</v>
      </c>
      <c r="F11" s="9"/>
      <c r="G11" s="9"/>
      <c r="H11" s="9"/>
    </row>
    <row r="12" spans="1:8" ht="27.75" customHeight="1">
      <c r="A12" s="24">
        <v>2100201</v>
      </c>
      <c r="B12" s="9" t="s">
        <v>92</v>
      </c>
      <c r="C12" s="27">
        <f t="shared" si="0"/>
        <v>2151.2200000000003</v>
      </c>
      <c r="D12" s="27">
        <v>1751.22</v>
      </c>
      <c r="E12" s="27">
        <v>400</v>
      </c>
      <c r="F12" s="9"/>
      <c r="G12" s="9"/>
      <c r="H12" s="9"/>
    </row>
    <row r="13" spans="1:8" ht="27.75" customHeight="1">
      <c r="A13" s="24">
        <v>21011</v>
      </c>
      <c r="B13" s="9" t="s">
        <v>93</v>
      </c>
      <c r="C13" s="27">
        <f t="shared" si="0"/>
        <v>257.99</v>
      </c>
      <c r="D13" s="27">
        <v>257.99</v>
      </c>
      <c r="E13" s="27"/>
      <c r="F13" s="9"/>
      <c r="G13" s="9"/>
      <c r="H13" s="9"/>
    </row>
    <row r="14" spans="1:8" ht="27.75" customHeight="1">
      <c r="A14" s="24">
        <v>2101102</v>
      </c>
      <c r="B14" s="9" t="s">
        <v>94</v>
      </c>
      <c r="C14" s="27">
        <f t="shared" si="0"/>
        <v>257.99</v>
      </c>
      <c r="D14" s="27">
        <v>257.99</v>
      </c>
      <c r="E14" s="27"/>
      <c r="F14" s="9"/>
      <c r="G14" s="9"/>
      <c r="H14" s="9"/>
    </row>
    <row r="15" spans="1:8" ht="27.75" customHeight="1">
      <c r="A15" s="24" t="s">
        <v>124</v>
      </c>
      <c r="B15" s="3" t="s">
        <v>95</v>
      </c>
      <c r="C15" s="27">
        <f t="shared" si="0"/>
        <v>249.09</v>
      </c>
      <c r="D15" s="27">
        <v>249.09</v>
      </c>
      <c r="E15" s="27"/>
      <c r="F15" s="3"/>
      <c r="G15" s="3"/>
      <c r="H15" s="3"/>
    </row>
    <row r="16" spans="1:8" ht="27.75" customHeight="1">
      <c r="A16" s="24">
        <v>22102</v>
      </c>
      <c r="B16" s="3" t="s">
        <v>96</v>
      </c>
      <c r="C16" s="27">
        <f t="shared" si="0"/>
        <v>249.09</v>
      </c>
      <c r="D16" s="27">
        <v>249.09</v>
      </c>
      <c r="E16" s="27"/>
      <c r="F16" s="3"/>
      <c r="G16" s="3"/>
      <c r="H16" s="3"/>
    </row>
    <row r="17" spans="1:8" ht="18.75" customHeight="1">
      <c r="A17" s="24">
        <v>2210201</v>
      </c>
      <c r="B17" s="3" t="s">
        <v>97</v>
      </c>
      <c r="C17" s="27">
        <f t="shared" si="0"/>
        <v>249.09</v>
      </c>
      <c r="D17" s="27">
        <v>249.09</v>
      </c>
      <c r="E17" s="27"/>
      <c r="F17" s="3"/>
      <c r="G17" s="3"/>
      <c r="H17" s="3"/>
    </row>
  </sheetData>
  <sheetProtection/>
  <mergeCells count="4">
    <mergeCell ref="A1:H1"/>
    <mergeCell ref="A3:B3"/>
    <mergeCell ref="D3:H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95" zoomScaleNormal="95" zoomScalePageLayoutView="0" workbookViewId="0" topLeftCell="A1">
      <selection activeCell="A16" sqref="A16:IV16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6" width="12.421875" style="0" customWidth="1"/>
  </cols>
  <sheetData>
    <row r="1" spans="1:6" ht="25.5" customHeight="1">
      <c r="A1" s="35" t="s">
        <v>77</v>
      </c>
      <c r="B1" s="35"/>
      <c r="C1" s="35"/>
      <c r="D1" s="35"/>
      <c r="E1" s="35"/>
      <c r="F1" s="35"/>
    </row>
    <row r="2" spans="1:6" ht="21" customHeight="1">
      <c r="A2" t="s">
        <v>40</v>
      </c>
      <c r="E2" s="45" t="s">
        <v>2</v>
      </c>
      <c r="F2" s="45"/>
    </row>
    <row r="3" spans="1:6" ht="24" customHeight="1">
      <c r="A3" s="36" t="s">
        <v>3</v>
      </c>
      <c r="B3" s="37"/>
      <c r="C3" s="36" t="s">
        <v>4</v>
      </c>
      <c r="D3" s="42"/>
      <c r="E3" s="42"/>
      <c r="F3" s="37"/>
    </row>
    <row r="4" spans="1:6" ht="28.5" customHeight="1">
      <c r="A4" s="2" t="s">
        <v>5</v>
      </c>
      <c r="B4" s="2" t="s">
        <v>6</v>
      </c>
      <c r="C4" s="2" t="s">
        <v>5</v>
      </c>
      <c r="D4" s="4" t="s">
        <v>41</v>
      </c>
      <c r="E4" s="8" t="s">
        <v>42</v>
      </c>
      <c r="F4" s="8" t="s">
        <v>43</v>
      </c>
    </row>
    <row r="5" spans="1:6" ht="24" customHeight="1">
      <c r="A5" s="3" t="s">
        <v>7</v>
      </c>
      <c r="B5" s="15">
        <v>3058.28</v>
      </c>
      <c r="C5" s="29" t="s">
        <v>101</v>
      </c>
      <c r="D5" s="3">
        <f>E5+F5</f>
        <v>399.98</v>
      </c>
      <c r="E5" s="15">
        <v>399.98</v>
      </c>
      <c r="F5" s="9"/>
    </row>
    <row r="6" spans="1:6" ht="24" customHeight="1">
      <c r="A6" s="3" t="s">
        <v>8</v>
      </c>
      <c r="B6" s="15">
        <v>3058.28</v>
      </c>
      <c r="C6" s="29" t="s">
        <v>126</v>
      </c>
      <c r="D6" s="9">
        <f>E6+F6</f>
        <v>2409.21</v>
      </c>
      <c r="E6" s="15">
        <v>2409.21</v>
      </c>
      <c r="F6" s="9"/>
    </row>
    <row r="7" spans="1:6" ht="24" customHeight="1">
      <c r="A7" s="3" t="s">
        <v>9</v>
      </c>
      <c r="B7" s="3"/>
      <c r="C7" s="29" t="s">
        <v>102</v>
      </c>
      <c r="D7" s="9">
        <f>E7+F7</f>
        <v>249.09</v>
      </c>
      <c r="E7" s="15">
        <v>249.09</v>
      </c>
      <c r="F7" s="9"/>
    </row>
    <row r="8" spans="1:6" ht="24" customHeight="1">
      <c r="A8" s="9"/>
      <c r="B8" s="9"/>
      <c r="C8" s="29" t="s">
        <v>103</v>
      </c>
      <c r="D8" s="9"/>
      <c r="E8" s="9"/>
      <c r="F8" s="9"/>
    </row>
    <row r="9" spans="1:6" ht="24" customHeight="1">
      <c r="A9" s="3"/>
      <c r="B9" s="3"/>
      <c r="C9" s="3"/>
      <c r="D9" s="3"/>
      <c r="E9" s="9"/>
      <c r="F9" s="9"/>
    </row>
    <row r="10" spans="1:6" ht="24" customHeight="1">
      <c r="A10" s="3" t="s">
        <v>15</v>
      </c>
      <c r="B10" s="15">
        <v>3058.28</v>
      </c>
      <c r="C10" s="3" t="s">
        <v>16</v>
      </c>
      <c r="D10" s="15">
        <v>3058.28</v>
      </c>
      <c r="E10" s="15">
        <v>3058.28</v>
      </c>
      <c r="F10" s="9"/>
    </row>
    <row r="11" spans="1:6" ht="24" customHeight="1">
      <c r="A11" s="3" t="s">
        <v>17</v>
      </c>
      <c r="B11" s="3"/>
      <c r="C11" s="3" t="s">
        <v>18</v>
      </c>
      <c r="D11" s="3"/>
      <c r="E11" s="9"/>
      <c r="F11" s="9"/>
    </row>
    <row r="12" spans="1:6" ht="24" customHeight="1">
      <c r="A12" s="3" t="s">
        <v>8</v>
      </c>
      <c r="B12" s="3"/>
      <c r="C12" s="3"/>
      <c r="D12" s="3"/>
      <c r="E12" s="9"/>
      <c r="F12" s="9"/>
    </row>
    <row r="13" spans="1:6" ht="24" customHeight="1">
      <c r="A13" s="3" t="s">
        <v>9</v>
      </c>
      <c r="B13" s="3"/>
      <c r="C13" s="3"/>
      <c r="D13" s="3"/>
      <c r="E13" s="9"/>
      <c r="F13" s="9"/>
    </row>
    <row r="14" spans="1:6" ht="24" customHeight="1">
      <c r="A14" s="3"/>
      <c r="B14" s="3"/>
      <c r="C14" s="3"/>
      <c r="D14" s="3"/>
      <c r="E14" s="9"/>
      <c r="F14" s="9"/>
    </row>
    <row r="15" spans="1:6" ht="24" customHeight="1">
      <c r="A15" s="3" t="s">
        <v>20</v>
      </c>
      <c r="B15" s="15">
        <v>3058.28</v>
      </c>
      <c r="C15" s="3" t="s">
        <v>21</v>
      </c>
      <c r="D15" s="15">
        <v>3058.28</v>
      </c>
      <c r="E15" s="15">
        <v>3058.28</v>
      </c>
      <c r="F15" s="9"/>
    </row>
  </sheetData>
  <sheetProtection/>
  <mergeCells count="4">
    <mergeCell ref="A1:F1"/>
    <mergeCell ref="E2:F2"/>
    <mergeCell ref="A3:B3"/>
    <mergeCell ref="C3:F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4">
      <selection activeCell="A18" sqref="A18:IV18"/>
    </sheetView>
  </sheetViews>
  <sheetFormatPr defaultColWidth="9.00390625" defaultRowHeight="15"/>
  <cols>
    <col min="1" max="1" width="11.28125" style="0" customWidth="1"/>
    <col min="2" max="2" width="40.7109375" style="0" customWidth="1"/>
    <col min="3" max="5" width="21.00390625" style="0" customWidth="1"/>
    <col min="6" max="6" width="14.421875" style="0" customWidth="1"/>
  </cols>
  <sheetData>
    <row r="1" spans="1:5" ht="25.5">
      <c r="A1" s="35" t="s">
        <v>78</v>
      </c>
      <c r="B1" s="35"/>
      <c r="C1" s="35"/>
      <c r="D1" s="35"/>
      <c r="E1" s="35"/>
    </row>
    <row r="2" spans="1:5" ht="21.75" customHeight="1">
      <c r="A2" t="s">
        <v>44</v>
      </c>
      <c r="E2" s="1" t="s">
        <v>2</v>
      </c>
    </row>
    <row r="3" spans="1:5" ht="24.75" customHeight="1">
      <c r="A3" s="36" t="s">
        <v>31</v>
      </c>
      <c r="B3" s="37"/>
      <c r="C3" s="48" t="s">
        <v>6</v>
      </c>
      <c r="D3" s="46" t="s">
        <v>33</v>
      </c>
      <c r="E3" s="47"/>
    </row>
    <row r="4" spans="1:5" ht="24.75" customHeight="1">
      <c r="A4" s="2" t="s">
        <v>23</v>
      </c>
      <c r="B4" s="2" t="s">
        <v>24</v>
      </c>
      <c r="C4" s="49"/>
      <c r="D4" s="2" t="s">
        <v>34</v>
      </c>
      <c r="E4" s="2" t="s">
        <v>35</v>
      </c>
    </row>
    <row r="5" spans="1:5" ht="40.5" customHeight="1">
      <c r="A5" s="3"/>
      <c r="B5" s="3" t="s">
        <v>39</v>
      </c>
      <c r="C5" s="27">
        <f>D5+E5</f>
        <v>3058.28</v>
      </c>
      <c r="D5" s="27">
        <f>D6+D10+D15</f>
        <v>2658.28</v>
      </c>
      <c r="E5" s="27">
        <f>E6+E10+E15</f>
        <v>400</v>
      </c>
    </row>
    <row r="6" spans="1:5" ht="40.5" customHeight="1">
      <c r="A6" s="24" t="s">
        <v>122</v>
      </c>
      <c r="B6" s="7" t="s">
        <v>89</v>
      </c>
      <c r="C6" s="27">
        <f aca="true" t="shared" si="0" ref="C6:C17">D6+E6</f>
        <v>399.98</v>
      </c>
      <c r="D6" s="27">
        <v>399.98</v>
      </c>
      <c r="E6" s="27"/>
    </row>
    <row r="7" spans="1:5" ht="40.5" customHeight="1">
      <c r="A7" s="24">
        <v>20805</v>
      </c>
      <c r="B7" s="9" t="s">
        <v>98</v>
      </c>
      <c r="C7" s="27">
        <f t="shared" si="0"/>
        <v>399.98</v>
      </c>
      <c r="D7" s="27">
        <v>399.98</v>
      </c>
      <c r="E7" s="27"/>
    </row>
    <row r="8" spans="1:5" ht="40.5" customHeight="1">
      <c r="A8" s="24">
        <v>2080505</v>
      </c>
      <c r="B8" s="9" t="s">
        <v>90</v>
      </c>
      <c r="C8" s="27">
        <f t="shared" si="0"/>
        <v>266.65</v>
      </c>
      <c r="D8" s="27">
        <v>266.65</v>
      </c>
      <c r="E8" s="27"/>
    </row>
    <row r="9" spans="1:5" ht="40.5" customHeight="1">
      <c r="A9" s="24" t="s">
        <v>125</v>
      </c>
      <c r="B9" s="9" t="s">
        <v>128</v>
      </c>
      <c r="C9" s="27">
        <f t="shared" si="0"/>
        <v>133.33</v>
      </c>
      <c r="D9" s="27">
        <v>133.33</v>
      </c>
      <c r="E9" s="27"/>
    </row>
    <row r="10" spans="1:5" ht="40.5" customHeight="1">
      <c r="A10" s="24" t="s">
        <v>123</v>
      </c>
      <c r="B10" s="23" t="s">
        <v>99</v>
      </c>
      <c r="C10" s="27">
        <f t="shared" si="0"/>
        <v>2409.21</v>
      </c>
      <c r="D10" s="27">
        <v>2009.21</v>
      </c>
      <c r="E10" s="27">
        <v>400</v>
      </c>
    </row>
    <row r="11" spans="1:5" ht="40.5" customHeight="1">
      <c r="A11" s="24">
        <v>21002</v>
      </c>
      <c r="B11" s="9" t="s">
        <v>91</v>
      </c>
      <c r="C11" s="27">
        <f t="shared" si="0"/>
        <v>2151.2200000000003</v>
      </c>
      <c r="D11" s="27">
        <v>1751.22</v>
      </c>
      <c r="E11" s="27">
        <v>400</v>
      </c>
    </row>
    <row r="12" spans="1:5" ht="40.5" customHeight="1">
      <c r="A12" s="24">
        <v>2100201</v>
      </c>
      <c r="B12" s="9" t="s">
        <v>92</v>
      </c>
      <c r="C12" s="27">
        <f t="shared" si="0"/>
        <v>2151.2200000000003</v>
      </c>
      <c r="D12" s="27">
        <v>1751.22</v>
      </c>
      <c r="E12" s="27">
        <v>400</v>
      </c>
    </row>
    <row r="13" spans="1:5" ht="40.5" customHeight="1">
      <c r="A13" s="24">
        <v>21011</v>
      </c>
      <c r="B13" s="9" t="s">
        <v>93</v>
      </c>
      <c r="C13" s="27">
        <f t="shared" si="0"/>
        <v>257.99</v>
      </c>
      <c r="D13" s="27">
        <v>257.99</v>
      </c>
      <c r="E13" s="27"/>
    </row>
    <row r="14" spans="1:5" ht="40.5" customHeight="1">
      <c r="A14" s="24">
        <v>2101102</v>
      </c>
      <c r="B14" s="9" t="s">
        <v>94</v>
      </c>
      <c r="C14" s="27">
        <f t="shared" si="0"/>
        <v>257.99</v>
      </c>
      <c r="D14" s="27">
        <v>257.99</v>
      </c>
      <c r="E14" s="27"/>
    </row>
    <row r="15" spans="1:5" ht="40.5" customHeight="1">
      <c r="A15" s="24" t="s">
        <v>124</v>
      </c>
      <c r="B15" s="9" t="s">
        <v>95</v>
      </c>
      <c r="C15" s="27">
        <f t="shared" si="0"/>
        <v>249.09</v>
      </c>
      <c r="D15" s="27">
        <v>249.09</v>
      </c>
      <c r="E15" s="27"/>
    </row>
    <row r="16" spans="1:5" ht="40.5" customHeight="1">
      <c r="A16" s="24">
        <v>22102</v>
      </c>
      <c r="B16" s="9" t="s">
        <v>96</v>
      </c>
      <c r="C16" s="27">
        <f t="shared" si="0"/>
        <v>249.09</v>
      </c>
      <c r="D16" s="27">
        <v>249.09</v>
      </c>
      <c r="E16" s="27"/>
    </row>
    <row r="17" spans="1:5" ht="40.5" customHeight="1">
      <c r="A17" s="24">
        <v>2210201</v>
      </c>
      <c r="B17" s="9" t="s">
        <v>97</v>
      </c>
      <c r="C17" s="27">
        <f t="shared" si="0"/>
        <v>249.09</v>
      </c>
      <c r="D17" s="27">
        <v>249.09</v>
      </c>
      <c r="E17" s="27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:IV22"/>
    </sheetView>
  </sheetViews>
  <sheetFormatPr defaultColWidth="9.00390625" defaultRowHeight="15"/>
  <cols>
    <col min="1" max="1" width="9.7109375" style="0" customWidth="1"/>
    <col min="2" max="2" width="43.7109375" style="0" customWidth="1"/>
    <col min="3" max="5" width="17.7109375" style="30" customWidth="1"/>
    <col min="6" max="6" width="14.421875" style="0" customWidth="1"/>
  </cols>
  <sheetData>
    <row r="1" spans="1:5" ht="25.5">
      <c r="A1" s="35" t="s">
        <v>79</v>
      </c>
      <c r="B1" s="35"/>
      <c r="C1" s="35"/>
      <c r="D1" s="35"/>
      <c r="E1" s="35"/>
    </row>
    <row r="2" spans="1:5" ht="21.75" customHeight="1">
      <c r="A2" t="s">
        <v>45</v>
      </c>
      <c r="E2" s="31" t="s">
        <v>2</v>
      </c>
    </row>
    <row r="3" spans="1:5" ht="24.75" customHeight="1">
      <c r="A3" s="36" t="s">
        <v>46</v>
      </c>
      <c r="B3" s="37"/>
      <c r="C3" s="52" t="s">
        <v>6</v>
      </c>
      <c r="D3" s="50" t="s">
        <v>33</v>
      </c>
      <c r="E3" s="51"/>
    </row>
    <row r="4" spans="1:5" ht="24.75" customHeight="1">
      <c r="A4" s="2" t="s">
        <v>23</v>
      </c>
      <c r="B4" s="2" t="s">
        <v>24</v>
      </c>
      <c r="C4" s="53"/>
      <c r="D4" s="32" t="s">
        <v>47</v>
      </c>
      <c r="E4" s="32" t="s">
        <v>48</v>
      </c>
    </row>
    <row r="5" spans="1:5" ht="40.5" customHeight="1">
      <c r="A5" s="3"/>
      <c r="B5" s="3" t="s">
        <v>39</v>
      </c>
      <c r="C5" s="33">
        <f>D5+E5</f>
        <v>2658.28</v>
      </c>
      <c r="D5" s="33">
        <f>D6+D14+D18</f>
        <v>2517.61</v>
      </c>
      <c r="E5" s="33">
        <f>E6+E14+E18</f>
        <v>140.67</v>
      </c>
    </row>
    <row r="6" spans="1:5" ht="40.5" customHeight="1">
      <c r="A6" s="24" t="s">
        <v>104</v>
      </c>
      <c r="B6" s="24" t="s">
        <v>105</v>
      </c>
      <c r="C6" s="33">
        <f aca="true" t="shared" si="0" ref="C6:C21">D6+E6</f>
        <v>2408.57</v>
      </c>
      <c r="D6" s="33">
        <f>SUM(D7:D13)</f>
        <v>2408.57</v>
      </c>
      <c r="E6" s="33"/>
    </row>
    <row r="7" spans="1:5" ht="40.5" customHeight="1">
      <c r="A7" s="24">
        <v>30101</v>
      </c>
      <c r="B7" s="24" t="s">
        <v>106</v>
      </c>
      <c r="C7" s="33">
        <f t="shared" si="0"/>
        <v>1246.57</v>
      </c>
      <c r="D7" s="33">
        <v>1246.57</v>
      </c>
      <c r="E7" s="33"/>
    </row>
    <row r="8" spans="1:5" ht="40.5" customHeight="1">
      <c r="A8" s="24">
        <v>30102</v>
      </c>
      <c r="B8" s="24" t="s">
        <v>107</v>
      </c>
      <c r="C8" s="33">
        <f t="shared" si="0"/>
        <v>241.43</v>
      </c>
      <c r="D8" s="33">
        <v>241.43</v>
      </c>
      <c r="E8" s="33"/>
    </row>
    <row r="9" spans="1:5" ht="40.5" customHeight="1">
      <c r="A9" s="24">
        <v>30108</v>
      </c>
      <c r="B9" s="24" t="s">
        <v>108</v>
      </c>
      <c r="C9" s="33">
        <f t="shared" si="0"/>
        <v>266.65</v>
      </c>
      <c r="D9" s="33">
        <v>266.65</v>
      </c>
      <c r="E9" s="33"/>
    </row>
    <row r="10" spans="1:5" ht="40.5" customHeight="1">
      <c r="A10" s="24">
        <v>30109</v>
      </c>
      <c r="B10" s="24" t="s">
        <v>109</v>
      </c>
      <c r="C10" s="33">
        <f t="shared" si="0"/>
        <v>133.33</v>
      </c>
      <c r="D10" s="33">
        <v>133.33</v>
      </c>
      <c r="E10" s="33"/>
    </row>
    <row r="11" spans="1:5" ht="40.5" customHeight="1">
      <c r="A11" s="24">
        <v>30110</v>
      </c>
      <c r="B11" s="24" t="s">
        <v>110</v>
      </c>
      <c r="C11" s="33">
        <f t="shared" si="0"/>
        <v>258</v>
      </c>
      <c r="D11" s="33">
        <v>258</v>
      </c>
      <c r="E11" s="33"/>
    </row>
    <row r="12" spans="1:5" ht="40.5" customHeight="1">
      <c r="A12" s="24">
        <v>30113</v>
      </c>
      <c r="B12" s="24" t="s">
        <v>111</v>
      </c>
      <c r="C12" s="33">
        <f t="shared" si="0"/>
        <v>249.09</v>
      </c>
      <c r="D12" s="33">
        <v>249.09</v>
      </c>
      <c r="E12" s="33"/>
    </row>
    <row r="13" spans="1:5" ht="40.5" customHeight="1">
      <c r="A13" s="24">
        <v>30199</v>
      </c>
      <c r="B13" s="24" t="s">
        <v>112</v>
      </c>
      <c r="C13" s="33">
        <f t="shared" si="0"/>
        <v>13.5</v>
      </c>
      <c r="D13" s="33">
        <v>13.5</v>
      </c>
      <c r="E13" s="33"/>
    </row>
    <row r="14" spans="1:5" ht="40.5" customHeight="1">
      <c r="A14" s="24" t="s">
        <v>113</v>
      </c>
      <c r="B14" s="24" t="s">
        <v>114</v>
      </c>
      <c r="C14" s="33">
        <f t="shared" si="0"/>
        <v>140.67</v>
      </c>
      <c r="D14" s="33"/>
      <c r="E14" s="33">
        <f>SUM(E15:E17)</f>
        <v>140.67</v>
      </c>
    </row>
    <row r="15" spans="1:5" ht="40.5" customHeight="1">
      <c r="A15" s="24">
        <v>30228</v>
      </c>
      <c r="B15" s="24" t="s">
        <v>115</v>
      </c>
      <c r="C15" s="33">
        <f t="shared" si="0"/>
        <v>14.96</v>
      </c>
      <c r="D15" s="33"/>
      <c r="E15" s="33">
        <v>14.96</v>
      </c>
    </row>
    <row r="16" spans="1:5" ht="40.5" customHeight="1">
      <c r="A16" s="24">
        <v>30229</v>
      </c>
      <c r="B16" s="24" t="s">
        <v>116</v>
      </c>
      <c r="C16" s="33">
        <f t="shared" si="0"/>
        <v>101.83</v>
      </c>
      <c r="D16" s="33"/>
      <c r="E16" s="33">
        <v>101.83</v>
      </c>
    </row>
    <row r="17" spans="1:5" ht="40.5" customHeight="1">
      <c r="A17" s="24">
        <v>30299</v>
      </c>
      <c r="B17" s="24" t="s">
        <v>117</v>
      </c>
      <c r="C17" s="33">
        <f t="shared" si="0"/>
        <v>23.88</v>
      </c>
      <c r="D17" s="33"/>
      <c r="E17" s="33">
        <v>23.88</v>
      </c>
    </row>
    <row r="18" spans="1:5" ht="40.5" customHeight="1">
      <c r="A18" s="24" t="s">
        <v>118</v>
      </c>
      <c r="B18" s="24" t="s">
        <v>119</v>
      </c>
      <c r="C18" s="33">
        <f t="shared" si="0"/>
        <v>109.03999999999999</v>
      </c>
      <c r="D18" s="33">
        <f>SUM(D19:D21)</f>
        <v>109.03999999999999</v>
      </c>
      <c r="E18" s="33"/>
    </row>
    <row r="19" spans="1:5" ht="40.5" customHeight="1">
      <c r="A19" s="24">
        <v>30301</v>
      </c>
      <c r="B19" s="24" t="s">
        <v>120</v>
      </c>
      <c r="C19" s="33">
        <f t="shared" si="0"/>
        <v>78.87</v>
      </c>
      <c r="D19" s="33">
        <v>78.87</v>
      </c>
      <c r="E19" s="33"/>
    </row>
    <row r="20" spans="1:5" ht="40.5" customHeight="1">
      <c r="A20" s="34" t="s">
        <v>129</v>
      </c>
      <c r="B20" s="34" t="s">
        <v>130</v>
      </c>
      <c r="C20" s="33">
        <f t="shared" si="0"/>
        <v>6.02</v>
      </c>
      <c r="D20" s="33">
        <v>6.02</v>
      </c>
      <c r="E20" s="33"/>
    </row>
    <row r="21" spans="1:5" ht="40.5" customHeight="1">
      <c r="A21" s="24">
        <v>30399</v>
      </c>
      <c r="B21" s="24" t="s">
        <v>121</v>
      </c>
      <c r="C21" s="33">
        <f t="shared" si="0"/>
        <v>24.15</v>
      </c>
      <c r="D21" s="33">
        <v>24.15</v>
      </c>
      <c r="E21" s="33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="75" zoomScaleNormal="75" zoomScalePageLayoutView="0" workbookViewId="0" topLeftCell="A1">
      <selection activeCell="A13" sqref="A13:IV13"/>
    </sheetView>
  </sheetViews>
  <sheetFormatPr defaultColWidth="9.00390625" defaultRowHeight="15"/>
  <cols>
    <col min="1" max="1" width="9.71093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ht="25.5">
      <c r="A1" s="35" t="s">
        <v>80</v>
      </c>
      <c r="B1" s="35"/>
      <c r="C1" s="35"/>
      <c r="D1" s="35"/>
      <c r="E1" s="35"/>
    </row>
    <row r="2" spans="1:5" ht="21.75" customHeight="1">
      <c r="A2" t="s">
        <v>49</v>
      </c>
      <c r="E2" s="1" t="s">
        <v>2</v>
      </c>
    </row>
    <row r="3" spans="1:5" ht="24.75" customHeight="1">
      <c r="A3" s="36" t="s">
        <v>31</v>
      </c>
      <c r="B3" s="37"/>
      <c r="C3" s="48" t="s">
        <v>6</v>
      </c>
      <c r="D3" s="36" t="s">
        <v>33</v>
      </c>
      <c r="E3" s="37"/>
    </row>
    <row r="4" spans="1:5" ht="24.75" customHeight="1">
      <c r="A4" s="2" t="s">
        <v>23</v>
      </c>
      <c r="B4" s="2" t="s">
        <v>24</v>
      </c>
      <c r="C4" s="49"/>
      <c r="D4" s="2" t="s">
        <v>34</v>
      </c>
      <c r="E4" s="2" t="s">
        <v>35</v>
      </c>
    </row>
    <row r="5" spans="1:5" ht="40.5" customHeight="1">
      <c r="A5" s="3"/>
      <c r="B5" s="3" t="s">
        <v>39</v>
      </c>
      <c r="C5" s="3"/>
      <c r="D5" s="3"/>
      <c r="E5" s="3"/>
    </row>
    <row r="6" spans="1:5" ht="40.5" customHeight="1">
      <c r="A6" s="3"/>
      <c r="B6" s="7" t="s">
        <v>29</v>
      </c>
      <c r="C6" s="3"/>
      <c r="D6" s="3"/>
      <c r="E6" s="3"/>
    </row>
    <row r="7" spans="1:5" ht="40.5" customHeight="1">
      <c r="A7" s="3"/>
      <c r="B7" s="3"/>
      <c r="C7" s="3"/>
      <c r="D7" s="3"/>
      <c r="E7" s="3"/>
    </row>
    <row r="8" spans="1:5" ht="40.5" customHeight="1">
      <c r="A8" s="3"/>
      <c r="B8" s="3"/>
      <c r="C8" s="3"/>
      <c r="D8" s="3"/>
      <c r="E8" s="3"/>
    </row>
    <row r="9" spans="1:5" ht="40.5" customHeight="1">
      <c r="A9" s="3"/>
      <c r="B9" s="3"/>
      <c r="C9" s="3"/>
      <c r="D9" s="3"/>
      <c r="E9" s="3"/>
    </row>
    <row r="10" spans="1:5" ht="40.5" customHeight="1">
      <c r="A10" s="3"/>
      <c r="B10" s="3"/>
      <c r="C10" s="3"/>
      <c r="D10" s="3"/>
      <c r="E10" s="3"/>
    </row>
    <row r="11" spans="1:5" ht="40.5" customHeight="1">
      <c r="A11" s="3"/>
      <c r="B11" s="3"/>
      <c r="C11" s="3"/>
      <c r="D11" s="3"/>
      <c r="E11" s="3"/>
    </row>
    <row r="12" spans="1:5" ht="40.5" customHeight="1">
      <c r="A12" s="3"/>
      <c r="B12" s="3"/>
      <c r="C12" s="3"/>
      <c r="D12" s="3"/>
      <c r="E12" s="3"/>
    </row>
    <row r="13" ht="14.25">
      <c r="A13" t="s">
        <v>50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70" zoomScaleNormal="70" zoomScalePageLayoutView="0" workbookViewId="0" topLeftCell="A1">
      <selection activeCell="J24" sqref="J24"/>
    </sheetView>
  </sheetViews>
  <sheetFormatPr defaultColWidth="9.00390625" defaultRowHeight="15"/>
  <cols>
    <col min="1" max="1" width="26.7109375" style="0" customWidth="1"/>
    <col min="2" max="3" width="13.140625" style="0" customWidth="1"/>
    <col min="4" max="4" width="14.7109375" style="0" customWidth="1"/>
    <col min="5" max="6" width="13.140625" style="0" customWidth="1"/>
    <col min="7" max="7" width="14.00390625" style="0" customWidth="1"/>
  </cols>
  <sheetData>
    <row r="1" spans="1:7" ht="36" customHeight="1">
      <c r="A1" s="35" t="s">
        <v>81</v>
      </c>
      <c r="B1" s="35"/>
      <c r="C1" s="35"/>
      <c r="D1" s="35"/>
      <c r="E1" s="35"/>
      <c r="F1" s="35"/>
      <c r="G1" s="35"/>
    </row>
    <row r="2" spans="1:7" ht="25.5" customHeight="1">
      <c r="A2" t="s">
        <v>51</v>
      </c>
      <c r="G2" s="1" t="s">
        <v>2</v>
      </c>
    </row>
    <row r="3" spans="1:7" ht="25.5" customHeight="1">
      <c r="A3" s="54" t="s">
        <v>5</v>
      </c>
      <c r="B3" s="54" t="s">
        <v>52</v>
      </c>
      <c r="C3" s="54"/>
      <c r="D3" s="54"/>
      <c r="E3" s="54" t="s">
        <v>53</v>
      </c>
      <c r="F3" s="54"/>
      <c r="G3" s="54"/>
    </row>
    <row r="4" spans="1:7" ht="36" customHeight="1">
      <c r="A4" s="54"/>
      <c r="B4" s="2" t="s">
        <v>39</v>
      </c>
      <c r="C4" s="4" t="s">
        <v>54</v>
      </c>
      <c r="D4" s="4" t="s">
        <v>55</v>
      </c>
      <c r="E4" s="2" t="s">
        <v>39</v>
      </c>
      <c r="F4" s="4" t="s">
        <v>54</v>
      </c>
      <c r="G4" s="4" t="s">
        <v>55</v>
      </c>
    </row>
    <row r="5" spans="1:7" ht="27" customHeight="1">
      <c r="A5" s="5" t="s">
        <v>39</v>
      </c>
      <c r="B5" s="3"/>
      <c r="C5" s="3"/>
      <c r="D5" s="3"/>
      <c r="E5" s="3"/>
      <c r="F5" s="3"/>
      <c r="G5" s="3"/>
    </row>
    <row r="6" spans="1:7" ht="27" customHeight="1">
      <c r="A6" s="3" t="s">
        <v>56</v>
      </c>
      <c r="B6" s="3"/>
      <c r="C6" s="3"/>
      <c r="D6" s="3"/>
      <c r="E6" s="3"/>
      <c r="F6" s="3"/>
      <c r="G6" s="3"/>
    </row>
    <row r="7" spans="1:7" ht="27" customHeight="1">
      <c r="A7" s="3" t="s">
        <v>57</v>
      </c>
      <c r="B7" s="3"/>
      <c r="C7" s="3"/>
      <c r="D7" s="3"/>
      <c r="E7" s="3"/>
      <c r="F7" s="3"/>
      <c r="G7" s="3"/>
    </row>
    <row r="8" spans="1:7" ht="27" customHeight="1">
      <c r="A8" s="3" t="s">
        <v>58</v>
      </c>
      <c r="B8" s="3"/>
      <c r="C8" s="3"/>
      <c r="D8" s="3"/>
      <c r="E8" s="3"/>
      <c r="F8" s="3"/>
      <c r="G8" s="3"/>
    </row>
    <row r="9" spans="1:7" ht="27" customHeight="1">
      <c r="A9" s="3" t="s">
        <v>59</v>
      </c>
      <c r="B9" s="3"/>
      <c r="C9" s="3"/>
      <c r="D9" s="3"/>
      <c r="E9" s="3"/>
      <c r="F9" s="3"/>
      <c r="G9" s="3"/>
    </row>
    <row r="10" spans="1:7" ht="27" customHeight="1">
      <c r="A10" s="3" t="s">
        <v>60</v>
      </c>
      <c r="B10" s="3"/>
      <c r="C10" s="3"/>
      <c r="D10" s="3"/>
      <c r="E10" s="3"/>
      <c r="F10" s="3"/>
      <c r="G10" s="3"/>
    </row>
    <row r="11" spans="1:4" ht="19.5" customHeight="1">
      <c r="A11" s="6" t="s">
        <v>61</v>
      </c>
      <c r="B11" s="6"/>
      <c r="C11" s="6"/>
      <c r="D11" s="6"/>
    </row>
  </sheetData>
  <sheetProtection/>
  <mergeCells count="4">
    <mergeCell ref="A1:G1"/>
    <mergeCell ref="B3:D3"/>
    <mergeCell ref="E3:G3"/>
    <mergeCell ref="A3:A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深度联盟http:/sdwm.org</cp:lastModifiedBy>
  <dcterms:created xsi:type="dcterms:W3CDTF">2017-02-07T06:52:41Z</dcterms:created>
  <dcterms:modified xsi:type="dcterms:W3CDTF">2020-03-10T02:55:36Z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